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H22" i="1" l="1"/>
  <c r="I39" i="1"/>
  <c r="H39" i="1"/>
  <c r="G39" i="1"/>
  <c r="F39" i="1"/>
  <c r="E38" i="1"/>
  <c r="I36" i="1"/>
  <c r="H36" i="1"/>
  <c r="G36" i="1"/>
  <c r="F36" i="1"/>
  <c r="E35" i="1"/>
  <c r="I33" i="1"/>
  <c r="H33" i="1"/>
  <c r="G33" i="1"/>
  <c r="F33" i="1"/>
  <c r="E32" i="1"/>
  <c r="E31" i="1"/>
  <c r="E30" i="1"/>
  <c r="I28" i="1"/>
  <c r="H28" i="1"/>
  <c r="G28" i="1"/>
  <c r="F28" i="1"/>
  <c r="E27" i="1"/>
  <c r="E26" i="1"/>
  <c r="E25" i="1"/>
  <c r="E24" i="1"/>
  <c r="I22" i="1"/>
  <c r="G22" i="1"/>
  <c r="F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G6" i="1" l="1"/>
  <c r="I6" i="1"/>
  <c r="F6" i="1"/>
  <c r="H6" i="1"/>
  <c r="E22" i="1"/>
  <c r="E39" i="1"/>
  <c r="E36" i="1"/>
  <c r="E33" i="1"/>
  <c r="E28" i="1"/>
  <c r="E6" i="1" l="1"/>
</calcChain>
</file>

<file path=xl/sharedStrings.xml><?xml version="1.0" encoding="utf-8"?>
<sst xmlns="http://schemas.openxmlformats.org/spreadsheetml/2006/main" count="68" uniqueCount="50">
  <si>
    <t>Информация о размере денежных средств, направленных региональным оператором на капитальный ремонт общего имущества в МКД в 2014 году</t>
  </si>
  <si>
    <t>2014 год</t>
  </si>
  <si>
    <t>Муниципальное образование "Город Горно-Алтайск"</t>
  </si>
  <si>
    <t>пр.Коммунистический, д.82</t>
  </si>
  <si>
    <t>ремонт крыши</t>
  </si>
  <si>
    <t>ул.Строителей, д.14</t>
  </si>
  <si>
    <t>пр.Коммунистический, 71</t>
  </si>
  <si>
    <t>пр.Коммунистический, 73</t>
  </si>
  <si>
    <t>пр.Коммунистический, 69</t>
  </si>
  <si>
    <t>ул.Чорос-Гуркина, 47</t>
  </si>
  <si>
    <t>ул.Чорос-Гуркина, 49</t>
  </si>
  <si>
    <t>ул. Чорос-Гуркина, 34</t>
  </si>
  <si>
    <t>ул.Строителей, 4</t>
  </si>
  <si>
    <t>ул.Чорос-Гуркина, 60</t>
  </si>
  <si>
    <t>ул.П.Кучияк, 7</t>
  </si>
  <si>
    <t>ул. Чорос-Гуркина, 72</t>
  </si>
  <si>
    <t>утепление и ремонт фасада</t>
  </si>
  <si>
    <t>пр. Коммунистический, 170</t>
  </si>
  <si>
    <t>пр. Коммунистический, д.38</t>
  </si>
  <si>
    <t>Итого по муниципальному образованию "Город Горно-Алтайск"</t>
  </si>
  <si>
    <t>Муниципальное образование "Майминский район"</t>
  </si>
  <si>
    <t>с. Кызыл-Озек, ул. Советская, д. 73</t>
  </si>
  <si>
    <t>с. Соузга, ул. Центральная, д.23/4</t>
  </si>
  <si>
    <t>ремонт инженерных систем, ремонт крыши, ремонт фундамента</t>
  </si>
  <si>
    <t xml:space="preserve">с. Майма, ул. Механизаторов, д.20 </t>
  </si>
  <si>
    <t>ремонт крыши, ремонт фасада, ремонт фундамента</t>
  </si>
  <si>
    <t>с. Майма, ул. Ленина, д.32</t>
  </si>
  <si>
    <t>Итого по муниципальному образованию "Майминский район"</t>
  </si>
  <si>
    <t>Муниципальное образование "Акташское сельское поселение"</t>
  </si>
  <si>
    <t>с.Акташ, ул.Пушкина, д.6</t>
  </si>
  <si>
    <t>с.Акташ, ул.Парковая, д.12</t>
  </si>
  <si>
    <t>с Акташ, ул.Орджоникидзе, д.25</t>
  </si>
  <si>
    <t>Итого по муниципальному образованию "Акташское сельское поселение"</t>
  </si>
  <si>
    <t>Муниципальное образование "Усть-Коксинский район"</t>
  </si>
  <si>
    <t>с. Огнёвка, ул.Ермолаева, д.1А</t>
  </si>
  <si>
    <t>ремонт крыши, ремонт фасада</t>
  </si>
  <si>
    <t>Итого по муниципальному образованию "Усть-Коксинский район"</t>
  </si>
  <si>
    <t>Муниципальное образование "Шебалинский район"</t>
  </si>
  <si>
    <t>с. Барагаш, ул. Школьная, д.12</t>
  </si>
  <si>
    <t>Итого по муниципальному образованию "Шебалинский район"</t>
  </si>
  <si>
    <t xml:space="preserve">№ п.п. </t>
  </si>
  <si>
    <t>Адрес многоквартирного дома</t>
  </si>
  <si>
    <t>Перечень услуг и (или) работ по капитальному ремонту общего имущества в многоквартирном доме</t>
  </si>
  <si>
    <t>Стоимость услуг и (или) работ по капитальному ремонту общего имущества в многоквартирном доме, рублей</t>
  </si>
  <si>
    <t>всего</t>
  </si>
  <si>
    <t>в том числе по источникам финансирования</t>
  </si>
  <si>
    <t>средства Фонда содействия реформированию жилищно- коммунального хозяйства</t>
  </si>
  <si>
    <t>средства республиканского бюджета Республики Алтай</t>
  </si>
  <si>
    <t>средства муниципального образования (муниципальных образований)</t>
  </si>
  <si>
    <t>средства собственников помещений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</si>
</sst>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4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" fontId="2" fillId="3" borderId="8" xfId="0" applyNumberFormat="1" applyFont="1" applyFill="1" applyBorder="1" applyAlignment="1" applyProtection="1">
      <alignment horizontal="center" vertical="top" wrapText="1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left" vertical="center"/>
      <protection locked="0"/>
    </xf>
    <xf numFmtId="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3" borderId="8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top" wrapText="1"/>
      <protection locked="0"/>
    </xf>
    <xf numFmtId="3" fontId="1" fillId="3" borderId="2" xfId="0" applyNumberFormat="1" applyFont="1" applyFill="1" applyBorder="1" applyAlignment="1" applyProtection="1">
      <alignment vertical="center"/>
      <protection locked="0"/>
    </xf>
    <xf numFmtId="4" fontId="2" fillId="3" borderId="2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 applyProtection="1">
      <alignment horizontal="right" vertical="center" wrapText="1"/>
      <protection locked="0" hidden="1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4" fontId="2" fillId="2" borderId="8" xfId="0" applyNumberFormat="1" applyFont="1" applyFill="1" applyBorder="1" applyAlignment="1" applyProtection="1">
      <alignment horizontal="left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left" vertical="center"/>
      <protection locked="0"/>
    </xf>
    <xf numFmtId="4" fontId="2" fillId="2" borderId="12" xfId="0" applyNumberFormat="1" applyFont="1" applyFill="1" applyBorder="1" applyAlignment="1" applyProtection="1">
      <alignment horizontal="left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3" fontId="1" fillId="3" borderId="8" xfId="0" applyNumberFormat="1" applyFont="1" applyFill="1" applyBorder="1" applyAlignment="1" applyProtection="1">
      <alignment horizontal="left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3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abSelected="1" topLeftCell="A13" workbookViewId="0">
      <selection activeCell="E19" sqref="E19"/>
    </sheetView>
  </sheetViews>
  <sheetFormatPr defaultRowHeight="15" x14ac:dyDescent="0.25"/>
  <cols>
    <col min="1" max="1" width="4" customWidth="1"/>
    <col min="2" max="2" width="6.7109375" customWidth="1"/>
    <col min="3" max="3" width="45.5703125" customWidth="1"/>
    <col min="4" max="4" width="21.28515625" customWidth="1"/>
    <col min="5" max="5" width="17.7109375" customWidth="1"/>
    <col min="6" max="6" width="18.140625" customWidth="1"/>
    <col min="7" max="7" width="18" customWidth="1"/>
    <col min="8" max="8" width="17.5703125" customWidth="1"/>
    <col min="9" max="9" width="17.7109375" customWidth="1"/>
    <col min="12" max="12" width="13.7109375" customWidth="1"/>
  </cols>
  <sheetData>
    <row r="1" spans="2:19" ht="15.75" thickBot="1" x14ac:dyDescent="0.3"/>
    <row r="2" spans="2:19" ht="66" customHeight="1" thickBot="1" x14ac:dyDescent="0.5">
      <c r="B2" s="38" t="s">
        <v>0</v>
      </c>
      <c r="C2" s="39"/>
      <c r="D2" s="39"/>
      <c r="E2" s="39"/>
      <c r="F2" s="39"/>
      <c r="G2" s="39"/>
      <c r="H2" s="39"/>
      <c r="I2" s="40"/>
    </row>
    <row r="3" spans="2:19" ht="47.25" customHeight="1" x14ac:dyDescent="0.25">
      <c r="B3" s="44" t="s">
        <v>40</v>
      </c>
      <c r="C3" s="34" t="s">
        <v>41</v>
      </c>
      <c r="D3" s="34" t="s">
        <v>42</v>
      </c>
      <c r="E3" s="34" t="s">
        <v>43</v>
      </c>
      <c r="F3" s="34"/>
      <c r="G3" s="34"/>
      <c r="H3" s="34"/>
      <c r="I3" s="36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5.75" customHeight="1" x14ac:dyDescent="0.25">
      <c r="B4" s="45"/>
      <c r="C4" s="35"/>
      <c r="D4" s="35"/>
      <c r="E4" s="35" t="s">
        <v>44</v>
      </c>
      <c r="F4" s="35" t="s">
        <v>45</v>
      </c>
      <c r="G4" s="35"/>
      <c r="H4" s="35"/>
      <c r="I4" s="37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94.5" x14ac:dyDescent="0.25">
      <c r="B5" s="45"/>
      <c r="C5" s="35"/>
      <c r="D5" s="35"/>
      <c r="E5" s="35"/>
      <c r="F5" s="6" t="s">
        <v>46</v>
      </c>
      <c r="G5" s="6" t="s">
        <v>47</v>
      </c>
      <c r="H5" s="6" t="s">
        <v>48</v>
      </c>
      <c r="I5" s="14" t="s">
        <v>49</v>
      </c>
      <c r="J5" s="41"/>
      <c r="K5" s="41"/>
      <c r="L5" s="2"/>
      <c r="M5" s="2"/>
      <c r="N5" s="2"/>
      <c r="O5" s="2"/>
      <c r="P5" s="2"/>
      <c r="Q5" s="3"/>
      <c r="R5" s="3"/>
      <c r="S5" s="1"/>
    </row>
    <row r="6" spans="2:19" ht="15.75" x14ac:dyDescent="0.25">
      <c r="B6" s="30" t="s">
        <v>1</v>
      </c>
      <c r="C6" s="31"/>
      <c r="D6" s="31"/>
      <c r="E6" s="17">
        <f t="shared" ref="E6:I6" si="0">E22+E28+E33+E36+E39</f>
        <v>41306173.450000003</v>
      </c>
      <c r="F6" s="17">
        <f t="shared" si="0"/>
        <v>15477106.549999999</v>
      </c>
      <c r="G6" s="17">
        <f t="shared" si="0"/>
        <v>6684999.9999999981</v>
      </c>
      <c r="H6" s="17">
        <f t="shared" si="0"/>
        <v>5700947.3899999997</v>
      </c>
      <c r="I6" s="18">
        <f t="shared" si="0"/>
        <v>13443119.51</v>
      </c>
      <c r="J6" s="4"/>
      <c r="K6" s="4"/>
      <c r="L6" s="2"/>
      <c r="M6" s="2"/>
      <c r="N6" s="2"/>
      <c r="O6" s="2"/>
      <c r="P6" s="2"/>
      <c r="Q6" s="3"/>
      <c r="R6" s="3"/>
      <c r="S6" s="1"/>
    </row>
    <row r="7" spans="2:19" ht="15.75" x14ac:dyDescent="0.25">
      <c r="B7" s="32" t="s">
        <v>2</v>
      </c>
      <c r="C7" s="33"/>
      <c r="D7" s="33"/>
      <c r="E7" s="7"/>
      <c r="F7" s="7"/>
      <c r="G7" s="7"/>
      <c r="H7" s="7"/>
      <c r="I7" s="15"/>
      <c r="J7" s="4"/>
      <c r="K7" s="4"/>
      <c r="L7" s="2"/>
      <c r="M7" s="2"/>
      <c r="N7" s="2"/>
      <c r="O7" s="2"/>
      <c r="P7" s="2"/>
      <c r="Q7" s="3"/>
      <c r="R7" s="3"/>
      <c r="S7" s="1"/>
    </row>
    <row r="8" spans="2:19" ht="15.75" customHeight="1" x14ac:dyDescent="0.25">
      <c r="B8" s="8">
        <v>1</v>
      </c>
      <c r="C8" s="9" t="s">
        <v>3</v>
      </c>
      <c r="D8" s="10" t="s">
        <v>4</v>
      </c>
      <c r="E8" s="11">
        <f>SUM(F8:I8)</f>
        <v>2156168</v>
      </c>
      <c r="F8" s="11">
        <v>787994.41</v>
      </c>
      <c r="G8" s="11">
        <v>375043.85</v>
      </c>
      <c r="H8" s="11">
        <v>296687.48</v>
      </c>
      <c r="I8" s="16">
        <v>696442.26</v>
      </c>
      <c r="J8" s="29"/>
      <c r="K8" s="29"/>
      <c r="L8" s="5"/>
      <c r="M8" s="5"/>
      <c r="N8" s="5"/>
      <c r="O8" s="5"/>
      <c r="P8" s="5"/>
      <c r="Q8" s="5"/>
      <c r="R8" s="5"/>
      <c r="S8" s="1"/>
    </row>
    <row r="9" spans="2:19" ht="15.75" x14ac:dyDescent="0.25">
      <c r="B9" s="8">
        <v>2</v>
      </c>
      <c r="C9" s="12" t="s">
        <v>5</v>
      </c>
      <c r="D9" s="10" t="s">
        <v>4</v>
      </c>
      <c r="E9" s="11">
        <f t="shared" ref="E9:E21" si="1">SUM(F9:I9)</f>
        <v>1902700</v>
      </c>
      <c r="F9" s="11">
        <v>695361.85</v>
      </c>
      <c r="G9" s="11">
        <v>330955.62</v>
      </c>
      <c r="H9" s="11">
        <v>261810.43</v>
      </c>
      <c r="I9" s="16">
        <v>614572.1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.75" x14ac:dyDescent="0.25">
      <c r="B10" s="8">
        <v>3</v>
      </c>
      <c r="C10" s="12" t="s">
        <v>6</v>
      </c>
      <c r="D10" s="10" t="s">
        <v>4</v>
      </c>
      <c r="E10" s="11">
        <f t="shared" si="1"/>
        <v>1779000</v>
      </c>
      <c r="F10" s="11">
        <v>650154.37</v>
      </c>
      <c r="G10" s="11">
        <v>309439.25</v>
      </c>
      <c r="H10" s="11">
        <v>244789.38</v>
      </c>
      <c r="I10" s="16">
        <v>574617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.75" x14ac:dyDescent="0.25">
      <c r="B11" s="8">
        <v>4</v>
      </c>
      <c r="C11" s="12" t="s">
        <v>7</v>
      </c>
      <c r="D11" s="10" t="s">
        <v>4</v>
      </c>
      <c r="E11" s="11">
        <f t="shared" si="1"/>
        <v>1298165.8</v>
      </c>
      <c r="F11" s="11">
        <v>474428.43</v>
      </c>
      <c r="G11" s="11">
        <v>225802.95</v>
      </c>
      <c r="H11" s="11">
        <v>178626.87</v>
      </c>
      <c r="I11" s="16">
        <v>419307.55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5.75" x14ac:dyDescent="0.25">
      <c r="B12" s="8">
        <v>5</v>
      </c>
      <c r="C12" s="12" t="s">
        <v>8</v>
      </c>
      <c r="D12" s="10" t="s">
        <v>4</v>
      </c>
      <c r="E12" s="11">
        <f t="shared" si="1"/>
        <v>1288905.4000000001</v>
      </c>
      <c r="F12" s="11">
        <v>471044.11</v>
      </c>
      <c r="G12" s="11">
        <v>224192.2</v>
      </c>
      <c r="H12" s="11">
        <v>177352.65</v>
      </c>
      <c r="I12" s="16">
        <v>416316.44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5.75" x14ac:dyDescent="0.25">
      <c r="B13" s="8">
        <v>6</v>
      </c>
      <c r="C13" s="12" t="s">
        <v>9</v>
      </c>
      <c r="D13" s="10" t="s">
        <v>4</v>
      </c>
      <c r="E13" s="11">
        <f t="shared" si="1"/>
        <v>1672683.9</v>
      </c>
      <c r="F13" s="11">
        <v>611300.03</v>
      </c>
      <c r="G13" s="11">
        <v>290946.62</v>
      </c>
      <c r="H13" s="11">
        <v>230160.35</v>
      </c>
      <c r="I13" s="16">
        <v>540276.9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5.75" x14ac:dyDescent="0.25">
      <c r="B14" s="8">
        <v>7</v>
      </c>
      <c r="C14" s="12" t="s">
        <v>10</v>
      </c>
      <c r="D14" s="10" t="s">
        <v>4</v>
      </c>
      <c r="E14" s="11">
        <f t="shared" si="1"/>
        <v>2110371</v>
      </c>
      <c r="F14" s="11">
        <v>729470.68</v>
      </c>
      <c r="G14" s="11">
        <v>317773.18</v>
      </c>
      <c r="H14" s="11">
        <v>202110.46</v>
      </c>
      <c r="I14" s="16">
        <v>861016.68</v>
      </c>
    </row>
    <row r="15" spans="2:19" ht="15.75" x14ac:dyDescent="0.25">
      <c r="B15" s="8">
        <v>8</v>
      </c>
      <c r="C15" s="10" t="s">
        <v>11</v>
      </c>
      <c r="D15" s="10" t="s">
        <v>4</v>
      </c>
      <c r="E15" s="11">
        <f t="shared" si="1"/>
        <v>1780003</v>
      </c>
      <c r="F15" s="11">
        <v>650520.93000000005</v>
      </c>
      <c r="G15" s="11">
        <v>309613.7</v>
      </c>
      <c r="H15" s="11">
        <v>244927.4</v>
      </c>
      <c r="I15" s="16">
        <v>574940.97</v>
      </c>
    </row>
    <row r="16" spans="2:19" ht="15.75" x14ac:dyDescent="0.25">
      <c r="B16" s="8">
        <v>9</v>
      </c>
      <c r="C16" s="10" t="s">
        <v>12</v>
      </c>
      <c r="D16" s="10" t="s">
        <v>4</v>
      </c>
      <c r="E16" s="11">
        <f t="shared" si="1"/>
        <v>2122243</v>
      </c>
      <c r="F16" s="11">
        <v>775596.16</v>
      </c>
      <c r="G16" s="11">
        <v>369142.94</v>
      </c>
      <c r="H16" s="11">
        <v>292019.40999999997</v>
      </c>
      <c r="I16" s="16">
        <v>685484.49</v>
      </c>
    </row>
    <row r="17" spans="2:9" ht="15.75" x14ac:dyDescent="0.25">
      <c r="B17" s="8">
        <v>10</v>
      </c>
      <c r="C17" s="10" t="s">
        <v>13</v>
      </c>
      <c r="D17" s="10" t="s">
        <v>4</v>
      </c>
      <c r="E17" s="11">
        <f t="shared" si="1"/>
        <v>2278145</v>
      </c>
      <c r="F17" s="11">
        <v>832572.19</v>
      </c>
      <c r="G17" s="11">
        <v>396260.52</v>
      </c>
      <c r="H17" s="11">
        <v>313471.45</v>
      </c>
      <c r="I17" s="16">
        <v>735840.84</v>
      </c>
    </row>
    <row r="18" spans="2:9" ht="15.75" x14ac:dyDescent="0.25">
      <c r="B18" s="8">
        <v>11</v>
      </c>
      <c r="C18" s="9" t="s">
        <v>14</v>
      </c>
      <c r="D18" s="10" t="s">
        <v>4</v>
      </c>
      <c r="E18" s="11">
        <f t="shared" si="1"/>
        <v>829408.99999999988</v>
      </c>
      <c r="F18" s="11">
        <v>303116.28999999998</v>
      </c>
      <c r="G18" s="11">
        <v>144267.4</v>
      </c>
      <c r="H18" s="11">
        <v>114126.2</v>
      </c>
      <c r="I18" s="16">
        <v>267899.11</v>
      </c>
    </row>
    <row r="19" spans="2:9" ht="31.5" x14ac:dyDescent="0.25">
      <c r="B19" s="8">
        <v>12</v>
      </c>
      <c r="C19" s="9" t="s">
        <v>15</v>
      </c>
      <c r="D19" s="10" t="s">
        <v>16</v>
      </c>
      <c r="E19" s="11">
        <f>SUM(F19:I19)</f>
        <v>5246142</v>
      </c>
      <c r="F19" s="11">
        <v>1918377.86</v>
      </c>
      <c r="G19" s="11">
        <v>913046.85</v>
      </c>
      <c r="H19" s="11">
        <v>722287.75</v>
      </c>
      <c r="I19" s="16">
        <v>1692429.54</v>
      </c>
    </row>
    <row r="20" spans="2:9" ht="15.75" x14ac:dyDescent="0.25">
      <c r="B20" s="8">
        <v>13</v>
      </c>
      <c r="C20" s="9" t="s">
        <v>17</v>
      </c>
      <c r="D20" s="10" t="s">
        <v>4</v>
      </c>
      <c r="E20" s="11">
        <f t="shared" si="1"/>
        <v>1858867.5</v>
      </c>
      <c r="F20" s="11">
        <v>679342.79</v>
      </c>
      <c r="G20" s="11">
        <v>323331.40000000002</v>
      </c>
      <c r="H20" s="11">
        <v>255779.11</v>
      </c>
      <c r="I20" s="16">
        <v>600414.19999999995</v>
      </c>
    </row>
    <row r="21" spans="2:9" ht="15.75" x14ac:dyDescent="0.25">
      <c r="B21" s="8">
        <v>14</v>
      </c>
      <c r="C21" s="9" t="s">
        <v>18</v>
      </c>
      <c r="D21" s="10" t="s">
        <v>4</v>
      </c>
      <c r="E21" s="11">
        <f t="shared" si="1"/>
        <v>1205320</v>
      </c>
      <c r="F21" s="11">
        <v>440496.95</v>
      </c>
      <c r="G21" s="11">
        <v>209653.35</v>
      </c>
      <c r="H21" s="11">
        <v>165851.34</v>
      </c>
      <c r="I21" s="16">
        <v>389318.36</v>
      </c>
    </row>
    <row r="22" spans="2:9" ht="15.75" x14ac:dyDescent="0.25">
      <c r="B22" s="19" t="s">
        <v>19</v>
      </c>
      <c r="C22" s="20"/>
      <c r="D22" s="20"/>
      <c r="E22" s="21">
        <f>SUM(F22:I22)</f>
        <v>27528123.600000001</v>
      </c>
      <c r="F22" s="21">
        <f>SUM(F8:F21)</f>
        <v>10019777.050000001</v>
      </c>
      <c r="G22" s="21">
        <f t="shared" ref="G22:I22" si="2">SUM(G8:G21)</f>
        <v>4739469.8299999991</v>
      </c>
      <c r="H22" s="21">
        <f t="shared" si="2"/>
        <v>3700000.28</v>
      </c>
      <c r="I22" s="22">
        <f t="shared" si="2"/>
        <v>9068876.4399999995</v>
      </c>
    </row>
    <row r="23" spans="2:9" ht="15.75" x14ac:dyDescent="0.25">
      <c r="B23" s="42" t="s">
        <v>20</v>
      </c>
      <c r="C23" s="43"/>
      <c r="D23" s="43"/>
      <c r="E23" s="7"/>
      <c r="F23" s="7"/>
      <c r="G23" s="7"/>
      <c r="H23" s="7"/>
      <c r="I23" s="15"/>
    </row>
    <row r="24" spans="2:9" ht="15.75" x14ac:dyDescent="0.25">
      <c r="B24" s="8">
        <v>1</v>
      </c>
      <c r="C24" s="10" t="s">
        <v>21</v>
      </c>
      <c r="D24" s="10" t="s">
        <v>4</v>
      </c>
      <c r="E24" s="11">
        <f>SUM(F24:I24)</f>
        <v>1416869</v>
      </c>
      <c r="F24" s="13">
        <v>0</v>
      </c>
      <c r="G24" s="13">
        <v>0</v>
      </c>
      <c r="H24" s="11">
        <v>959220.31</v>
      </c>
      <c r="I24" s="16">
        <v>457648.69</v>
      </c>
    </row>
    <row r="25" spans="2:9" ht="63" x14ac:dyDescent="0.25">
      <c r="B25" s="8">
        <v>2</v>
      </c>
      <c r="C25" s="10" t="s">
        <v>22</v>
      </c>
      <c r="D25" s="10" t="s">
        <v>23</v>
      </c>
      <c r="E25" s="11">
        <f t="shared" ref="E25:E27" si="3">SUM(F25:I25)</f>
        <v>2319153.1</v>
      </c>
      <c r="F25" s="11">
        <v>1105637.1000000001</v>
      </c>
      <c r="G25" s="11">
        <v>357251.46</v>
      </c>
      <c r="H25" s="11">
        <v>121147.03</v>
      </c>
      <c r="I25" s="16">
        <v>735117.51</v>
      </c>
    </row>
    <row r="26" spans="2:9" ht="47.25" x14ac:dyDescent="0.25">
      <c r="B26" s="8">
        <v>3</v>
      </c>
      <c r="C26" s="10" t="s">
        <v>24</v>
      </c>
      <c r="D26" s="10" t="s">
        <v>25</v>
      </c>
      <c r="E26" s="11">
        <f t="shared" si="3"/>
        <v>2731167.75</v>
      </c>
      <c r="F26" s="11">
        <v>1322690.6299999999</v>
      </c>
      <c r="G26" s="11">
        <v>427385.41</v>
      </c>
      <c r="H26" s="11">
        <v>144930.04999999999</v>
      </c>
      <c r="I26" s="16">
        <v>836161.66</v>
      </c>
    </row>
    <row r="27" spans="2:9" ht="15.75" x14ac:dyDescent="0.25">
      <c r="B27" s="8">
        <v>4</v>
      </c>
      <c r="C27" s="10" t="s">
        <v>26</v>
      </c>
      <c r="D27" s="10" t="s">
        <v>4</v>
      </c>
      <c r="E27" s="11">
        <f t="shared" si="3"/>
        <v>2072234</v>
      </c>
      <c r="F27" s="11">
        <v>979208.4</v>
      </c>
      <c r="G27" s="11">
        <v>316400.06</v>
      </c>
      <c r="H27" s="11">
        <v>107293.97</v>
      </c>
      <c r="I27" s="16">
        <v>669331.56999999995</v>
      </c>
    </row>
    <row r="28" spans="2:9" ht="15.75" x14ac:dyDescent="0.25">
      <c r="B28" s="46" t="s">
        <v>27</v>
      </c>
      <c r="C28" s="47"/>
      <c r="D28" s="47"/>
      <c r="E28" s="21">
        <f>SUM(F28:I28)</f>
        <v>8539423.8499999996</v>
      </c>
      <c r="F28" s="21">
        <f>SUM(F24:F27)</f>
        <v>3407536.13</v>
      </c>
      <c r="G28" s="21">
        <f t="shared" ref="G28:I28" si="4">SUM(G24:G27)</f>
        <v>1101036.93</v>
      </c>
      <c r="H28" s="21">
        <f t="shared" si="4"/>
        <v>1332591.3600000001</v>
      </c>
      <c r="I28" s="22">
        <f t="shared" si="4"/>
        <v>2698259.4299999997</v>
      </c>
    </row>
    <row r="29" spans="2:9" ht="15.75" x14ac:dyDescent="0.25">
      <c r="B29" s="42" t="s">
        <v>28</v>
      </c>
      <c r="C29" s="43"/>
      <c r="D29" s="43"/>
      <c r="E29" s="7"/>
      <c r="F29" s="7"/>
      <c r="G29" s="7"/>
      <c r="H29" s="7"/>
      <c r="I29" s="15"/>
    </row>
    <row r="30" spans="2:9" ht="31.5" x14ac:dyDescent="0.25">
      <c r="B30" s="8">
        <v>1</v>
      </c>
      <c r="C30" s="10" t="s">
        <v>29</v>
      </c>
      <c r="D30" s="10" t="s">
        <v>16</v>
      </c>
      <c r="E30" s="11">
        <f>SUM(F30:I30)</f>
        <v>1821923</v>
      </c>
      <c r="F30" s="11">
        <v>712205.34</v>
      </c>
      <c r="G30" s="11">
        <v>330806.96999999997</v>
      </c>
      <c r="H30" s="11">
        <v>190429.56</v>
      </c>
      <c r="I30" s="16">
        <v>588481.13</v>
      </c>
    </row>
    <row r="31" spans="2:9" ht="15.75" x14ac:dyDescent="0.25">
      <c r="B31" s="8">
        <v>2</v>
      </c>
      <c r="C31" s="10" t="s">
        <v>30</v>
      </c>
      <c r="D31" s="10" t="s">
        <v>4</v>
      </c>
      <c r="E31" s="11">
        <f t="shared" ref="E31:E32" si="5">SUM(F31:I31)</f>
        <v>869751</v>
      </c>
      <c r="F31" s="11">
        <v>344612.3</v>
      </c>
      <c r="G31" s="11">
        <v>148569.09</v>
      </c>
      <c r="H31" s="11">
        <v>103639.8</v>
      </c>
      <c r="I31" s="16">
        <v>272929.81</v>
      </c>
    </row>
    <row r="32" spans="2:9" ht="15.75" x14ac:dyDescent="0.25">
      <c r="B32" s="8">
        <v>3</v>
      </c>
      <c r="C32" s="10" t="s">
        <v>31</v>
      </c>
      <c r="D32" s="10" t="s">
        <v>4</v>
      </c>
      <c r="E32" s="11">
        <f t="shared" si="5"/>
        <v>865427</v>
      </c>
      <c r="F32" s="11">
        <v>342975.73</v>
      </c>
      <c r="G32" s="11">
        <v>150135.75</v>
      </c>
      <c r="H32" s="11">
        <v>100875.39</v>
      </c>
      <c r="I32" s="16">
        <v>271440.13</v>
      </c>
    </row>
    <row r="33" spans="2:9" ht="15.75" x14ac:dyDescent="0.25">
      <c r="B33" s="19" t="s">
        <v>32</v>
      </c>
      <c r="C33" s="20"/>
      <c r="D33" s="20"/>
      <c r="E33" s="23">
        <f>SUM(F33:I33)</f>
        <v>3557100.9999999995</v>
      </c>
      <c r="F33" s="23">
        <f>SUM(F30:F32)</f>
        <v>1399793.3699999999</v>
      </c>
      <c r="G33" s="23">
        <f t="shared" ref="G33:I33" si="6">SUM(G30:G32)</f>
        <v>629511.80999999994</v>
      </c>
      <c r="H33" s="23">
        <f t="shared" si="6"/>
        <v>394944.75</v>
      </c>
      <c r="I33" s="24">
        <f t="shared" si="6"/>
        <v>1132851.0699999998</v>
      </c>
    </row>
    <row r="34" spans="2:9" ht="15.75" x14ac:dyDescent="0.25">
      <c r="B34" s="42" t="s">
        <v>33</v>
      </c>
      <c r="C34" s="43"/>
      <c r="D34" s="43"/>
      <c r="E34" s="7"/>
      <c r="F34" s="7"/>
      <c r="G34" s="7"/>
      <c r="H34" s="7"/>
      <c r="I34" s="15"/>
    </row>
    <row r="35" spans="2:9" ht="31.5" x14ac:dyDescent="0.25">
      <c r="B35" s="8">
        <v>1</v>
      </c>
      <c r="C35" s="10" t="s">
        <v>34</v>
      </c>
      <c r="D35" s="10" t="s">
        <v>35</v>
      </c>
      <c r="E35" s="11">
        <f>SUM(F35:I35)</f>
        <v>901550</v>
      </c>
      <c r="F35" s="11">
        <v>350000</v>
      </c>
      <c r="G35" s="11">
        <v>93149.35</v>
      </c>
      <c r="H35" s="11">
        <v>167200</v>
      </c>
      <c r="I35" s="16">
        <v>291200.65000000002</v>
      </c>
    </row>
    <row r="36" spans="2:9" ht="15.75" x14ac:dyDescent="0.25">
      <c r="B36" s="19" t="s">
        <v>36</v>
      </c>
      <c r="C36" s="20"/>
      <c r="D36" s="20"/>
      <c r="E36" s="21">
        <f>SUM(F36:I36)</f>
        <v>901550</v>
      </c>
      <c r="F36" s="21">
        <f>SUM(F35)</f>
        <v>350000</v>
      </c>
      <c r="G36" s="21">
        <f t="shared" ref="G36:I36" si="7">SUM(G35)</f>
        <v>93149.35</v>
      </c>
      <c r="H36" s="21">
        <f t="shared" si="7"/>
        <v>167200</v>
      </c>
      <c r="I36" s="22">
        <f t="shared" si="7"/>
        <v>291200.65000000002</v>
      </c>
    </row>
    <row r="37" spans="2:9" ht="15.75" x14ac:dyDescent="0.25">
      <c r="B37" s="32" t="s">
        <v>37</v>
      </c>
      <c r="C37" s="33"/>
      <c r="D37" s="33"/>
      <c r="E37" s="7"/>
      <c r="F37" s="7"/>
      <c r="G37" s="7"/>
      <c r="H37" s="7"/>
      <c r="I37" s="15"/>
    </row>
    <row r="38" spans="2:9" ht="15.75" x14ac:dyDescent="0.25">
      <c r="B38" s="8">
        <v>1</v>
      </c>
      <c r="C38" s="10" t="s">
        <v>38</v>
      </c>
      <c r="D38" s="10" t="s">
        <v>4</v>
      </c>
      <c r="E38" s="11">
        <f>SUM(F38:I38)</f>
        <v>779975.00000000012</v>
      </c>
      <c r="F38" s="11">
        <v>300000</v>
      </c>
      <c r="G38" s="11">
        <v>121832.08</v>
      </c>
      <c r="H38" s="11">
        <v>106211</v>
      </c>
      <c r="I38" s="16">
        <v>251931.92</v>
      </c>
    </row>
    <row r="39" spans="2:9" ht="16.5" thickBot="1" x14ac:dyDescent="0.3">
      <c r="B39" s="25" t="s">
        <v>39</v>
      </c>
      <c r="C39" s="26"/>
      <c r="D39" s="26"/>
      <c r="E39" s="27">
        <f>SUM(F39:I39)</f>
        <v>779975.00000000012</v>
      </c>
      <c r="F39" s="27">
        <f>SUM(F38)</f>
        <v>300000</v>
      </c>
      <c r="G39" s="27">
        <f t="shared" ref="G39:I39" si="8">SUM(G38)</f>
        <v>121832.08</v>
      </c>
      <c r="H39" s="27">
        <f t="shared" si="8"/>
        <v>106211</v>
      </c>
      <c r="I39" s="28">
        <f t="shared" si="8"/>
        <v>251931.92</v>
      </c>
    </row>
    <row r="40" spans="2:9" ht="27" customHeight="1" x14ac:dyDescent="0.25"/>
  </sheetData>
  <mergeCells count="16">
    <mergeCell ref="B34:D34"/>
    <mergeCell ref="B3:B5"/>
    <mergeCell ref="C3:C5"/>
    <mergeCell ref="B37:D37"/>
    <mergeCell ref="B23:D23"/>
    <mergeCell ref="B28:D28"/>
    <mergeCell ref="B29:D29"/>
    <mergeCell ref="J8:K8"/>
    <mergeCell ref="B6:D6"/>
    <mergeCell ref="B7:D7"/>
    <mergeCell ref="D3:D5"/>
    <mergeCell ref="E3:I3"/>
    <mergeCell ref="E4:E5"/>
    <mergeCell ref="F4:I4"/>
    <mergeCell ref="B2:I2"/>
    <mergeCell ref="J5:K5"/>
  </mergeCells>
  <pageMargins left="0.25" right="0.25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2016-07-20T05:41:15Z</dcterms:modified>
</cp:coreProperties>
</file>